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. Personal\"/>
    </mc:Choice>
  </mc:AlternateContent>
  <bookViews>
    <workbookView xWindow="0" yWindow="0" windowWidth="28800" windowHeight="12450"/>
  </bookViews>
  <sheets>
    <sheet name="GRvsTV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" l="1"/>
  <c r="F15" i="1"/>
  <c r="B114" i="1" l="1"/>
  <c r="E114" i="1" s="1"/>
  <c r="F114" i="1" s="1"/>
  <c r="B68" i="1"/>
  <c r="B69" i="1" s="1"/>
  <c r="E68" i="1"/>
  <c r="F68" i="1" s="1"/>
  <c r="B115" i="1" l="1"/>
  <c r="E69" i="1"/>
  <c r="F69" i="1" s="1"/>
  <c r="B70" i="1"/>
  <c r="F12" i="1"/>
  <c r="E18" i="1"/>
  <c r="F18" i="1" s="1"/>
  <c r="B19" i="1"/>
  <c r="E19" i="1" s="1"/>
  <c r="F19" i="1" s="1"/>
  <c r="E115" i="1" l="1"/>
  <c r="F115" i="1" s="1"/>
  <c r="B116" i="1"/>
  <c r="E70" i="1"/>
  <c r="F70" i="1" s="1"/>
  <c r="B71" i="1"/>
  <c r="B20" i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E67" i="1" s="1"/>
  <c r="F67" i="1" s="1"/>
  <c r="E28" i="1"/>
  <c r="F28" i="1" s="1"/>
  <c r="E24" i="1"/>
  <c r="F24" i="1" s="1"/>
  <c r="E20" i="1"/>
  <c r="F20" i="1" s="1"/>
  <c r="E31" i="1"/>
  <c r="F31" i="1" s="1"/>
  <c r="E27" i="1"/>
  <c r="F27" i="1" s="1"/>
  <c r="E23" i="1"/>
  <c r="F23" i="1" s="1"/>
  <c r="E42" i="1"/>
  <c r="F42" i="1" s="1"/>
  <c r="E38" i="1"/>
  <c r="F38" i="1" s="1"/>
  <c r="E22" i="1"/>
  <c r="F22" i="1" s="1"/>
  <c r="E116" i="1" l="1"/>
  <c r="F116" i="1" s="1"/>
  <c r="B117" i="1"/>
  <c r="E117" i="1" s="1"/>
  <c r="F117" i="1" s="1"/>
  <c r="E71" i="1"/>
  <c r="F71" i="1" s="1"/>
  <c r="B72" i="1"/>
  <c r="E50" i="1"/>
  <c r="F50" i="1" s="1"/>
  <c r="E35" i="1"/>
  <c r="F35" i="1" s="1"/>
  <c r="E32" i="1"/>
  <c r="F32" i="1" s="1"/>
  <c r="E21" i="1"/>
  <c r="F21" i="1" s="1"/>
  <c r="E54" i="1"/>
  <c r="F54" i="1" s="1"/>
  <c r="E39" i="1"/>
  <c r="F39" i="1" s="1"/>
  <c r="E25" i="1"/>
  <c r="F25" i="1" s="1"/>
  <c r="E58" i="1"/>
  <c r="F58" i="1" s="1"/>
  <c r="E43" i="1"/>
  <c r="F43" i="1" s="1"/>
  <c r="E29" i="1"/>
  <c r="F29" i="1" s="1"/>
  <c r="E62" i="1"/>
  <c r="F62" i="1" s="1"/>
  <c r="E47" i="1"/>
  <c r="F47" i="1" s="1"/>
  <c r="E44" i="1"/>
  <c r="F44" i="1" s="1"/>
  <c r="E37" i="1"/>
  <c r="F37" i="1" s="1"/>
  <c r="E60" i="1"/>
  <c r="F60" i="1" s="1"/>
  <c r="E53" i="1"/>
  <c r="F53" i="1" s="1"/>
  <c r="E46" i="1"/>
  <c r="F46" i="1" s="1"/>
  <c r="E36" i="1"/>
  <c r="F36" i="1" s="1"/>
  <c r="E26" i="1"/>
  <c r="F26" i="1" s="1"/>
  <c r="E40" i="1"/>
  <c r="F40" i="1" s="1"/>
  <c r="E30" i="1"/>
  <c r="F30" i="1" s="1"/>
  <c r="E34" i="1"/>
  <c r="F34" i="1" s="1"/>
  <c r="E66" i="1"/>
  <c r="F66" i="1" s="1"/>
  <c r="E51" i="1"/>
  <c r="F51" i="1" s="1"/>
  <c r="E52" i="1"/>
  <c r="F52" i="1" s="1"/>
  <c r="E41" i="1"/>
  <c r="F41" i="1" s="1"/>
  <c r="E56" i="1"/>
  <c r="F56" i="1" s="1"/>
  <c r="E45" i="1"/>
  <c r="F45" i="1" s="1"/>
  <c r="E64" i="1"/>
  <c r="F64" i="1" s="1"/>
  <c r="E57" i="1"/>
  <c r="F57" i="1" s="1"/>
  <c r="E55" i="1"/>
  <c r="F55" i="1" s="1"/>
  <c r="E61" i="1"/>
  <c r="F61" i="1" s="1"/>
  <c r="E59" i="1"/>
  <c r="F59" i="1" s="1"/>
  <c r="E65" i="1"/>
  <c r="F65" i="1" s="1"/>
  <c r="E63" i="1"/>
  <c r="F63" i="1" s="1"/>
  <c r="E48" i="1"/>
  <c r="F48" i="1" s="1"/>
  <c r="E33" i="1"/>
  <c r="F33" i="1" s="1"/>
  <c r="E49" i="1"/>
  <c r="F49" i="1" s="1"/>
  <c r="E72" i="1" l="1"/>
  <c r="F72" i="1" s="1"/>
  <c r="B73" i="1"/>
  <c r="E73" i="1" l="1"/>
  <c r="F73" i="1" s="1"/>
  <c r="B74" i="1"/>
  <c r="E74" i="1" l="1"/>
  <c r="F74" i="1" s="1"/>
  <c r="B75" i="1"/>
  <c r="E75" i="1" l="1"/>
  <c r="F75" i="1" s="1"/>
  <c r="B76" i="1"/>
  <c r="B77" i="1" l="1"/>
  <c r="E76" i="1"/>
  <c r="F76" i="1" s="1"/>
  <c r="E77" i="1" l="1"/>
  <c r="F77" i="1" s="1"/>
  <c r="B78" i="1"/>
  <c r="B79" i="1" l="1"/>
  <c r="E78" i="1"/>
  <c r="F78" i="1" s="1"/>
  <c r="E79" i="1" l="1"/>
  <c r="F79" i="1" s="1"/>
  <c r="B80" i="1"/>
  <c r="E80" i="1" l="1"/>
  <c r="F80" i="1" s="1"/>
  <c r="B81" i="1"/>
  <c r="B82" i="1" l="1"/>
  <c r="E81" i="1"/>
  <c r="F81" i="1" s="1"/>
  <c r="E82" i="1" l="1"/>
  <c r="F82" i="1" s="1"/>
  <c r="B83" i="1"/>
  <c r="E83" i="1" l="1"/>
  <c r="F83" i="1" s="1"/>
  <c r="B84" i="1"/>
  <c r="E84" i="1" l="1"/>
  <c r="F84" i="1" s="1"/>
  <c r="B85" i="1"/>
  <c r="B86" i="1" l="1"/>
  <c r="E85" i="1"/>
  <c r="F85" i="1" s="1"/>
  <c r="E86" i="1" l="1"/>
  <c r="F86" i="1" s="1"/>
  <c r="B87" i="1"/>
  <c r="E87" i="1" l="1"/>
  <c r="F87" i="1" s="1"/>
  <c r="B88" i="1"/>
  <c r="E88" i="1" l="1"/>
  <c r="F88" i="1" s="1"/>
  <c r="B89" i="1"/>
  <c r="B90" i="1" l="1"/>
  <c r="E89" i="1"/>
  <c r="F89" i="1" s="1"/>
  <c r="E90" i="1" l="1"/>
  <c r="F90" i="1" s="1"/>
  <c r="B91" i="1"/>
  <c r="E91" i="1" l="1"/>
  <c r="F91" i="1" s="1"/>
  <c r="B92" i="1"/>
  <c r="B93" i="1" l="1"/>
  <c r="E92" i="1"/>
  <c r="F92" i="1" s="1"/>
  <c r="E93" i="1" l="1"/>
  <c r="F93" i="1" s="1"/>
  <c r="B94" i="1"/>
  <c r="B95" i="1" l="1"/>
  <c r="E94" i="1"/>
  <c r="F94" i="1" s="1"/>
  <c r="B96" i="1" l="1"/>
  <c r="E95" i="1"/>
  <c r="F95" i="1" s="1"/>
  <c r="E96" i="1" l="1"/>
  <c r="F96" i="1" s="1"/>
  <c r="B97" i="1"/>
  <c r="B98" i="1" l="1"/>
  <c r="E97" i="1"/>
  <c r="F97" i="1" s="1"/>
  <c r="E98" i="1" l="1"/>
  <c r="F98" i="1" s="1"/>
  <c r="B99" i="1"/>
  <c r="B100" i="1" l="1"/>
  <c r="E99" i="1"/>
  <c r="F99" i="1" s="1"/>
  <c r="E100" i="1" l="1"/>
  <c r="F100" i="1" s="1"/>
  <c r="B101" i="1"/>
  <c r="B102" i="1" l="1"/>
  <c r="E101" i="1"/>
  <c r="F101" i="1" s="1"/>
  <c r="E102" i="1" l="1"/>
  <c r="F102" i="1" s="1"/>
  <c r="B103" i="1"/>
  <c r="E103" i="1" l="1"/>
  <c r="F103" i="1" s="1"/>
  <c r="B104" i="1"/>
  <c r="E104" i="1" l="1"/>
  <c r="F104" i="1" s="1"/>
  <c r="B105" i="1"/>
  <c r="B106" i="1" l="1"/>
  <c r="E105" i="1"/>
  <c r="F105" i="1" s="1"/>
  <c r="E106" i="1" l="1"/>
  <c r="F106" i="1" s="1"/>
  <c r="B107" i="1"/>
  <c r="B108" i="1" l="1"/>
  <c r="E107" i="1"/>
  <c r="F107" i="1" s="1"/>
  <c r="E108" i="1" l="1"/>
  <c r="F108" i="1" s="1"/>
  <c r="B109" i="1"/>
  <c r="E109" i="1" l="1"/>
  <c r="F109" i="1" s="1"/>
  <c r="B110" i="1"/>
  <c r="E110" i="1" l="1"/>
  <c r="F110" i="1" s="1"/>
  <c r="B111" i="1"/>
  <c r="E111" i="1" l="1"/>
  <c r="F111" i="1" s="1"/>
  <c r="B112" i="1"/>
  <c r="E112" i="1" l="1"/>
  <c r="F112" i="1" s="1"/>
  <c r="B113" i="1"/>
  <c r="E113" i="1" s="1"/>
  <c r="F113" i="1" s="1"/>
</calcChain>
</file>

<file path=xl/sharedStrings.xml><?xml version="1.0" encoding="utf-8"?>
<sst xmlns="http://schemas.openxmlformats.org/spreadsheetml/2006/main" count="12" uniqueCount="12">
  <si>
    <t>Year</t>
  </si>
  <si>
    <t>Dividend</t>
  </si>
  <si>
    <t>Discounted Dividend</t>
  </si>
  <si>
    <t>Illustration of Growth Rate vs. Time Value of Money</t>
  </si>
  <si>
    <t>Magnimetrics</t>
  </si>
  <si>
    <t>in BGN'000</t>
  </si>
  <si>
    <t>Metric</t>
  </si>
  <si>
    <t>Cash flow (annual)</t>
  </si>
  <si>
    <t>Discount factor</t>
  </si>
  <si>
    <t>Growth rate</t>
  </si>
  <si>
    <t>Dividend Discount Model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</si>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</sst>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0" fontId="2" fillId="0" borderId="0" xfId="0" applyNumberFormat="1" applyFont="1"/>
    <xf numFmtId="164" fontId="2" fillId="0" borderId="0" xfId="1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2" fillId="0" borderId="0" xfId="0" applyFont="1" applyAlignment="1">
      <alignment horizontal="left"/>
    </xf>
    <xf numFmtId="0" fontId="4" fillId="0" borderId="1" xfId="0" applyFont="1" applyBorder="1"/>
    <xf numFmtId="0" fontId="2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4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/>
              <a:t>Expected Dividends Chart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GRvsTVM!$E$17</c:f>
              <c:strCache>
                <c:ptCount val="1"/>
                <c:pt idx="0">
                  <c:v>Dividend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GRvsTVM!$E$18:$E$117</c:f>
              <c:numCache>
                <c:formatCode>_(* #,##0_);_(* \(#,##0\);_(* "-"??_);_(@_)</c:formatCode>
                <c:ptCount val="100"/>
                <c:pt idx="0">
                  <c:v>1545</c:v>
                </c:pt>
                <c:pt idx="1">
                  <c:v>1591.35</c:v>
                </c:pt>
                <c:pt idx="2">
                  <c:v>1639.0905</c:v>
                </c:pt>
                <c:pt idx="3">
                  <c:v>1688.2632149999999</c:v>
                </c:pt>
                <c:pt idx="4">
                  <c:v>1738.9111114499997</c:v>
                </c:pt>
                <c:pt idx="5">
                  <c:v>1791.0784447934998</c:v>
                </c:pt>
                <c:pt idx="6">
                  <c:v>1844.810798137305</c:v>
                </c:pt>
                <c:pt idx="7">
                  <c:v>1900.155122081424</c:v>
                </c:pt>
                <c:pt idx="8">
                  <c:v>1957.1597757438667</c:v>
                </c:pt>
                <c:pt idx="9">
                  <c:v>2015.8745690161827</c:v>
                </c:pt>
                <c:pt idx="10">
                  <c:v>2076.3508060866684</c:v>
                </c:pt>
                <c:pt idx="11">
                  <c:v>2138.6413302692681</c:v>
                </c:pt>
                <c:pt idx="12">
                  <c:v>2202.8005701773459</c:v>
                </c:pt>
                <c:pt idx="13">
                  <c:v>2268.8845872826664</c:v>
                </c:pt>
                <c:pt idx="14">
                  <c:v>2336.9511249011466</c:v>
                </c:pt>
                <c:pt idx="15">
                  <c:v>2407.0596586481806</c:v>
                </c:pt>
                <c:pt idx="16">
                  <c:v>2479.2714484076259</c:v>
                </c:pt>
                <c:pt idx="17">
                  <c:v>2553.6495918598548</c:v>
                </c:pt>
                <c:pt idx="18">
                  <c:v>2630.2590796156505</c:v>
                </c:pt>
                <c:pt idx="19">
                  <c:v>2709.1668520041198</c:v>
                </c:pt>
                <c:pt idx="20">
                  <c:v>2790.441857564243</c:v>
                </c:pt>
                <c:pt idx="21">
                  <c:v>2874.1551132911709</c:v>
                </c:pt>
                <c:pt idx="22">
                  <c:v>2960.3797666899059</c:v>
                </c:pt>
                <c:pt idx="23">
                  <c:v>3049.1911596906029</c:v>
                </c:pt>
                <c:pt idx="24">
                  <c:v>3140.6668944813209</c:v>
                </c:pt>
                <c:pt idx="25">
                  <c:v>3234.886901315761</c:v>
                </c:pt>
                <c:pt idx="26">
                  <c:v>3331.9335083552332</c:v>
                </c:pt>
                <c:pt idx="27">
                  <c:v>3431.8915136058904</c:v>
                </c:pt>
                <c:pt idx="28">
                  <c:v>3534.8482590140666</c:v>
                </c:pt>
                <c:pt idx="29">
                  <c:v>3640.8937067844886</c:v>
                </c:pt>
                <c:pt idx="30">
                  <c:v>3750.1205179880239</c:v>
                </c:pt>
                <c:pt idx="31">
                  <c:v>3862.6241335276641</c:v>
                </c:pt>
                <c:pt idx="32">
                  <c:v>3978.5028575334941</c:v>
                </c:pt>
                <c:pt idx="33">
                  <c:v>4097.8579432594979</c:v>
                </c:pt>
                <c:pt idx="34">
                  <c:v>4220.7936815572839</c:v>
                </c:pt>
                <c:pt idx="35">
                  <c:v>4347.4174920040023</c:v>
                </c:pt>
                <c:pt idx="36">
                  <c:v>4477.8400167641212</c:v>
                </c:pt>
                <c:pt idx="37">
                  <c:v>4612.1752172670449</c:v>
                </c:pt>
                <c:pt idx="38">
                  <c:v>4750.5404737850567</c:v>
                </c:pt>
                <c:pt idx="39">
                  <c:v>4893.0566879986081</c:v>
                </c:pt>
                <c:pt idx="40">
                  <c:v>5039.8483886385666</c:v>
                </c:pt>
                <c:pt idx="41">
                  <c:v>5191.0438402977243</c:v>
                </c:pt>
                <c:pt idx="42">
                  <c:v>5346.7751555066552</c:v>
                </c:pt>
                <c:pt idx="43">
                  <c:v>5507.178410171854</c:v>
                </c:pt>
                <c:pt idx="44">
                  <c:v>5672.3937624770097</c:v>
                </c:pt>
                <c:pt idx="45">
                  <c:v>5842.5655753513201</c:v>
                </c:pt>
                <c:pt idx="46">
                  <c:v>6017.8425426118611</c:v>
                </c:pt>
                <c:pt idx="47">
                  <c:v>6198.3778188902161</c:v>
                </c:pt>
                <c:pt idx="48">
                  <c:v>6384.3291534569216</c:v>
                </c:pt>
                <c:pt idx="49">
                  <c:v>6575.8590280606295</c:v>
                </c:pt>
                <c:pt idx="50">
                  <c:v>6773.134798902448</c:v>
                </c:pt>
                <c:pt idx="51">
                  <c:v>6976.3288428695214</c:v>
                </c:pt>
                <c:pt idx="52">
                  <c:v>7185.6187081556063</c:v>
                </c:pt>
                <c:pt idx="53">
                  <c:v>7401.187269400275</c:v>
                </c:pt>
                <c:pt idx="54">
                  <c:v>7623.222887482284</c:v>
                </c:pt>
                <c:pt idx="55">
                  <c:v>7851.9195741067506</c:v>
                </c:pt>
                <c:pt idx="56">
                  <c:v>8087.4771613299545</c:v>
                </c:pt>
                <c:pt idx="57">
                  <c:v>8330.1014761698534</c:v>
                </c:pt>
                <c:pt idx="58">
                  <c:v>8580.0045204549479</c:v>
                </c:pt>
                <c:pt idx="59">
                  <c:v>8837.4046560685965</c:v>
                </c:pt>
                <c:pt idx="60">
                  <c:v>9102.526795750653</c:v>
                </c:pt>
                <c:pt idx="61">
                  <c:v>9375.6025996231729</c:v>
                </c:pt>
                <c:pt idx="62">
                  <c:v>9656.8706776118688</c:v>
                </c:pt>
                <c:pt idx="63">
                  <c:v>9946.5767979402244</c:v>
                </c:pt>
                <c:pt idx="64">
                  <c:v>10244.97410187843</c:v>
                </c:pt>
                <c:pt idx="65">
                  <c:v>10552.323324934783</c:v>
                </c:pt>
                <c:pt idx="66">
                  <c:v>10868.893024682828</c:v>
                </c:pt>
                <c:pt idx="67">
                  <c:v>11194.95981542331</c:v>
                </c:pt>
                <c:pt idx="68">
                  <c:v>11530.808609886009</c:v>
                </c:pt>
                <c:pt idx="69">
                  <c:v>11876.732868182589</c:v>
                </c:pt>
                <c:pt idx="70">
                  <c:v>12233.034854228068</c:v>
                </c:pt>
                <c:pt idx="71">
                  <c:v>12600.025899854909</c:v>
                </c:pt>
                <c:pt idx="72">
                  <c:v>12978.026676850557</c:v>
                </c:pt>
                <c:pt idx="73">
                  <c:v>13367.367477156073</c:v>
                </c:pt>
                <c:pt idx="74">
                  <c:v>13768.388501470756</c:v>
                </c:pt>
                <c:pt idx="75">
                  <c:v>14181.440156514876</c:v>
                </c:pt>
                <c:pt idx="76">
                  <c:v>14606.883361210323</c:v>
                </c:pt>
                <c:pt idx="77">
                  <c:v>15045.089862046634</c:v>
                </c:pt>
                <c:pt idx="78">
                  <c:v>15496.442557908034</c:v>
                </c:pt>
                <c:pt idx="79">
                  <c:v>15961.335834645271</c:v>
                </c:pt>
                <c:pt idx="80">
                  <c:v>16440.175909684629</c:v>
                </c:pt>
                <c:pt idx="81">
                  <c:v>16933.38118697517</c:v>
                </c:pt>
                <c:pt idx="82">
                  <c:v>17441.382622584424</c:v>
                </c:pt>
                <c:pt idx="83">
                  <c:v>17964.624101261958</c:v>
                </c:pt>
                <c:pt idx="84">
                  <c:v>18503.562824299814</c:v>
                </c:pt>
                <c:pt idx="85">
                  <c:v>19058.669709028807</c:v>
                </c:pt>
                <c:pt idx="86">
                  <c:v>19630.429800299677</c:v>
                </c:pt>
                <c:pt idx="87">
                  <c:v>20219.34269430866</c:v>
                </c:pt>
                <c:pt idx="88">
                  <c:v>20825.922975137921</c:v>
                </c:pt>
                <c:pt idx="89">
                  <c:v>21450.700664392061</c:v>
                </c:pt>
                <c:pt idx="90">
                  <c:v>22094.22168432382</c:v>
                </c:pt>
                <c:pt idx="91">
                  <c:v>22757.048334853534</c:v>
                </c:pt>
                <c:pt idx="92">
                  <c:v>23439.759784899139</c:v>
                </c:pt>
                <c:pt idx="93">
                  <c:v>24142.952578446115</c:v>
                </c:pt>
                <c:pt idx="94">
                  <c:v>24867.2411557995</c:v>
                </c:pt>
                <c:pt idx="95">
                  <c:v>25613.258390473482</c:v>
                </c:pt>
                <c:pt idx="96">
                  <c:v>26381.656142187687</c:v>
                </c:pt>
                <c:pt idx="97">
                  <c:v>27173.105826453309</c:v>
                </c:pt>
                <c:pt idx="98">
                  <c:v>27988.299001246916</c:v>
                </c:pt>
                <c:pt idx="99">
                  <c:v>28827.947971284324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0D-494C-9E69-76981DE590C3}"/>
            </c:ext>
          </c:extLst>
        </c:ser>
        <c:ser>
          <c:idx val="1"/>
          <c:order val="1"/>
          <c:tx>
            <c:strRef>
              <c:f>GRvsTVM!$F$17</c:f>
              <c:strCache>
                <c:ptCount val="1"/>
                <c:pt idx="0">
                  <c:v>Discounted Dividend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GRvsTVM!$F$18:$F$117</c:f>
              <c:numCache>
                <c:formatCode>_(* #,##0_);_(* \(#,##0\);_(* "-"??_);_(@_)</c:formatCode>
                <c:ptCount val="100"/>
                <c:pt idx="0">
                  <c:v>1457.5471698113206</c:v>
                </c:pt>
                <c:pt idx="1">
                  <c:v>1416.2958348166605</c:v>
                </c:pt>
                <c:pt idx="2">
                  <c:v>1376.2119904350568</c:v>
                </c:pt>
                <c:pt idx="3">
                  <c:v>1337.2625944793476</c:v>
                </c:pt>
                <c:pt idx="4">
                  <c:v>1299.4155399186109</c:v>
                </c:pt>
                <c:pt idx="5">
                  <c:v>1262.6396284114805</c:v>
                </c:pt>
                <c:pt idx="6">
                  <c:v>1226.904544588514</c:v>
                </c:pt>
                <c:pt idx="7">
                  <c:v>1192.180831062424</c:v>
                </c:pt>
                <c:pt idx="8">
                  <c:v>1158.439864145563</c:v>
                </c:pt>
                <c:pt idx="9">
                  <c:v>1125.6538302546508</c:v>
                </c:pt>
                <c:pt idx="10">
                  <c:v>1093.7957029832926</c:v>
                </c:pt>
                <c:pt idx="11">
                  <c:v>1062.8392208233879</c:v>
                </c:pt>
                <c:pt idx="12">
                  <c:v>1032.7588655170655</c:v>
                </c:pt>
                <c:pt idx="13">
                  <c:v>1003.5298410212995</c:v>
                </c:pt>
                <c:pt idx="14">
                  <c:v>975.12805306786629</c:v>
                </c:pt>
                <c:pt idx="15">
                  <c:v>947.53008930179465</c:v>
                </c:pt>
                <c:pt idx="16">
                  <c:v>920.71319998193246</c:v>
                </c:pt>
                <c:pt idx="17">
                  <c:v>894.65527922772685</c:v>
                </c:pt>
                <c:pt idx="18">
                  <c:v>869.33484679675337</c:v>
                </c:pt>
                <c:pt idx="19">
                  <c:v>844.73103037797728</c:v>
                </c:pt>
                <c:pt idx="20">
                  <c:v>820.82354838614742</c:v>
                </c:pt>
                <c:pt idx="21">
                  <c:v>797.59269324314346</c:v>
                </c:pt>
                <c:pt idx="22">
                  <c:v>775.01931513248826</c:v>
                </c:pt>
                <c:pt idx="23">
                  <c:v>753.08480621364436</c:v>
                </c:pt>
                <c:pt idx="24">
                  <c:v>731.77108528306951</c:v>
                </c:pt>
                <c:pt idx="25">
                  <c:v>711.06058286939776</c:v>
                </c:pt>
                <c:pt idx="26">
                  <c:v>690.93622675045231</c:v>
                </c:pt>
                <c:pt idx="27">
                  <c:v>671.38142788015648</c:v>
                </c:pt>
                <c:pt idx="28">
                  <c:v>652.38006671373682</c:v>
                </c:pt>
                <c:pt idx="29">
                  <c:v>633.91647991995183</c:v>
                </c:pt>
                <c:pt idx="30">
                  <c:v>615.97544746938706</c:v>
                </c:pt>
                <c:pt idx="31">
                  <c:v>598.54218008817804</c:v>
                </c:pt>
                <c:pt idx="32">
                  <c:v>581.60230706681455</c:v>
                </c:pt>
                <c:pt idx="33">
                  <c:v>565.14186441397999</c:v>
                </c:pt>
                <c:pt idx="34">
                  <c:v>549.14728334565984</c:v>
                </c:pt>
                <c:pt idx="35">
                  <c:v>533.6053791000279</c:v>
                </c:pt>
                <c:pt idx="36">
                  <c:v>518.50334006889489</c:v>
                </c:pt>
                <c:pt idx="37">
                  <c:v>503.82871723675629</c:v>
                </c:pt>
                <c:pt idx="38">
                  <c:v>489.56941391873488</c:v>
                </c:pt>
                <c:pt idx="39">
                  <c:v>475.71367578895939</c:v>
                </c:pt>
                <c:pt idx="40">
                  <c:v>462.2500811911587</c:v>
                </c:pt>
                <c:pt idx="41">
                  <c:v>449.16753172348439</c:v>
                </c:pt>
                <c:pt idx="42">
                  <c:v>436.45524308980072</c:v>
                </c:pt>
                <c:pt idx="43">
                  <c:v>424.10273620990063</c:v>
                </c:pt>
                <c:pt idx="44">
                  <c:v>412.09982858131855</c:v>
                </c:pt>
                <c:pt idx="45">
                  <c:v>400.43662588562086</c:v>
                </c:pt>
                <c:pt idx="46">
                  <c:v>389.10351383225418</c:v>
                </c:pt>
                <c:pt idx="47">
                  <c:v>378.09115023322812</c:v>
                </c:pt>
                <c:pt idx="48">
                  <c:v>367.39045730209898</c:v>
                </c:pt>
                <c:pt idx="49">
                  <c:v>356.99261417090753</c:v>
                </c:pt>
                <c:pt idx="50">
                  <c:v>346.88904961890063</c:v>
                </c:pt>
                <c:pt idx="51">
                  <c:v>337.07143500704495</c:v>
                </c:pt>
                <c:pt idx="52">
                  <c:v>327.53167741250581</c:v>
                </c:pt>
                <c:pt idx="53">
                  <c:v>318.2619129574349</c:v>
                </c:pt>
                <c:pt idx="54">
                  <c:v>309.25450032656414</c:v>
                </c:pt>
                <c:pt idx="55">
                  <c:v>300.50201446826514</c:v>
                </c:pt>
                <c:pt idx="56">
                  <c:v>291.99724047388031</c:v>
                </c:pt>
                <c:pt idx="57">
                  <c:v>283.73316763027992</c:v>
                </c:pt>
                <c:pt idx="58">
                  <c:v>275.70298364074358</c:v>
                </c:pt>
                <c:pt idx="59">
                  <c:v>267.90006900940182</c:v>
                </c:pt>
                <c:pt idx="60">
                  <c:v>260.31799158460734</c:v>
                </c:pt>
                <c:pt idx="61">
                  <c:v>252.95050125674109</c:v>
                </c:pt>
                <c:pt idx="62">
                  <c:v>245.79152480607857</c:v>
                </c:pt>
                <c:pt idx="63">
                  <c:v>238.83516089647264</c:v>
                </c:pt>
                <c:pt idx="64">
                  <c:v>232.07567521072338</c:v>
                </c:pt>
                <c:pt idx="65">
                  <c:v>225.50749572362744</c:v>
                </c:pt>
                <c:pt idx="66">
                  <c:v>219.12520810880778</c:v>
                </c:pt>
                <c:pt idx="67">
                  <c:v>212.92355127553955</c:v>
                </c:pt>
                <c:pt idx="68">
                  <c:v>206.8974130318922</c:v>
                </c:pt>
                <c:pt idx="69">
                  <c:v>201.04182587061223</c:v>
                </c:pt>
                <c:pt idx="70">
                  <c:v>195.35196287427414</c:v>
                </c:pt>
                <c:pt idx="71">
                  <c:v>189.82313373632297</c:v>
                </c:pt>
                <c:pt idx="72">
                  <c:v>184.45078089472895</c:v>
                </c:pt>
                <c:pt idx="73">
                  <c:v>179.23047577506679</c:v>
                </c:pt>
                <c:pt idx="74">
                  <c:v>174.15791513992335</c:v>
                </c:pt>
                <c:pt idx="75">
                  <c:v>169.22891754162362</c:v>
                </c:pt>
                <c:pt idx="76">
                  <c:v>164.43941987535123</c:v>
                </c:pt>
                <c:pt idx="77">
                  <c:v>159.78547402982244</c:v>
                </c:pt>
                <c:pt idx="78">
                  <c:v>155.26324363275197</c:v>
                </c:pt>
                <c:pt idx="79">
                  <c:v>150.86900088842881</c:v>
                </c:pt>
                <c:pt idx="80">
                  <c:v>146.59912350479399</c:v>
                </c:pt>
                <c:pt idx="81">
                  <c:v>142.45009170748853</c:v>
                </c:pt>
                <c:pt idx="82">
                  <c:v>138.41848533840863</c:v>
                </c:pt>
                <c:pt idx="83">
                  <c:v>134.50098103637822</c:v>
                </c:pt>
                <c:pt idx="84">
                  <c:v>130.69434949761276</c:v>
                </c:pt>
                <c:pt idx="85">
                  <c:v>126.99545281371803</c:v>
                </c:pt>
                <c:pt idx="86">
                  <c:v>123.40124188502791</c:v>
                </c:pt>
                <c:pt idx="87">
                  <c:v>119.90875390714974</c:v>
                </c:pt>
                <c:pt idx="88">
                  <c:v>116.51510992864551</c:v>
                </c:pt>
                <c:pt idx="89">
                  <c:v>113.2175124778348</c:v>
                </c:pt>
                <c:pt idx="90">
                  <c:v>110.01324325676397</c:v>
                </c:pt>
                <c:pt idx="91">
                  <c:v>106.89966090044045</c:v>
                </c:pt>
                <c:pt idx="92">
                  <c:v>103.87419879948459</c:v>
                </c:pt>
                <c:pt idx="93">
                  <c:v>100.93436298440483</c:v>
                </c:pt>
                <c:pt idx="94">
                  <c:v>98.077730069751851</c:v>
                </c:pt>
                <c:pt idx="95">
                  <c:v>95.301945256456989</c:v>
                </c:pt>
                <c:pt idx="96">
                  <c:v>92.604720390708223</c:v>
                </c:pt>
                <c:pt idx="97">
                  <c:v>89.983832077763608</c:v>
                </c:pt>
                <c:pt idx="98">
                  <c:v>87.437119849147663</c:v>
                </c:pt>
                <c:pt idx="99">
                  <c:v>84.962484381718951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0D-494C-9E69-76981DE59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182120816"/>
        <c:axId val="1182119568"/>
      </c:barChart>
      <c:catAx>
        <c:axId val="11821208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2119568"/>
        <c:crosses val="autoZero"/>
        <c:auto val="1"/>
        <c:lblAlgn val="ctr"/>
        <c:lblOffset val="100"/>
        <c:noMultiLvlLbl val="0"/>
      </c:catAx>
      <c:valAx>
        <c:axId val="118211956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2120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571496</xdr:colOff>
      <xdr:row>5</xdr:row>
      <xdr:rowOff>133350</xdr:rowOff>
    </xdr:from>
    <xdr:to>
      <xdr:col>22</xdr:col>
      <xdr:colOff>438150</xdr:colOff>
      <xdr:row>50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7"/>
  <sheetViews>
    <sheetView showGridLines="0" tabSelected="1" zoomScaleNormal="100" workbookViewId="0">
      <selection activeCell="Y41" sqref="Y41"/>
    </sheetView>
  </sheetViews>
  <sheetFormatPr defaultRowHeight="11.25" x14ac:dyDescent="0.2"/>
  <cols>
    <col min="1" max="1" width="2" style="1" customWidth="1"/>
    <col min="2" max="2" width="21.7109375" style="1" customWidth="1"/>
    <col min="3" max="3" width="7.7109375" style="1" bestFit="1" customWidth="1"/>
    <col min="4" max="5" width="9.140625" style="1"/>
    <col min="6" max="6" width="17.28515625" style="1" bestFit="1" customWidth="1"/>
    <col min="7" max="7" width="19.7109375" style="1" bestFit="1" customWidth="1"/>
    <col min="8" max="8" width="10.5703125" style="1" bestFit="1" customWidth="1"/>
    <col min="9" max="16384" width="9.140625" style="1"/>
  </cols>
  <sheetData>
    <row r="2" spans="2:6" ht="15.75" x14ac:dyDescent="0.25">
      <c r="B2" s="4" t="s">
        <v>3</v>
      </c>
    </row>
    <row r="3" spans="2:6" ht="12" x14ac:dyDescent="0.2">
      <c r="B3" s="5" t="s">
        <v>4</v>
      </c>
    </row>
    <row r="5" spans="2:6" x14ac:dyDescent="0.2">
      <c r="B5" s="6" t="s">
        <v>5</v>
      </c>
    </row>
    <row r="7" spans="2:6" x14ac:dyDescent="0.2">
      <c r="B7" s="7" t="s">
        <v>6</v>
      </c>
      <c r="C7" s="7"/>
      <c r="D7" s="7"/>
      <c r="E7" s="7"/>
      <c r="F7" s="7"/>
    </row>
    <row r="9" spans="2:6" x14ac:dyDescent="0.2">
      <c r="B9" s="1" t="s">
        <v>7</v>
      </c>
      <c r="F9" s="3">
        <v>1500</v>
      </c>
    </row>
    <row r="10" spans="2:6" x14ac:dyDescent="0.2">
      <c r="B10" s="1" t="s">
        <v>8</v>
      </c>
      <c r="F10" s="2">
        <v>0.06</v>
      </c>
    </row>
    <row r="11" spans="2:6" x14ac:dyDescent="0.2">
      <c r="B11" s="1" t="s">
        <v>9</v>
      </c>
      <c r="F11" s="2">
        <v>0.03</v>
      </c>
    </row>
    <row r="12" spans="2:6" ht="12" thickBot="1" x14ac:dyDescent="0.25">
      <c r="B12" s="9" t="s">
        <v>10</v>
      </c>
      <c r="C12" s="10"/>
      <c r="D12" s="10"/>
      <c r="E12" s="10"/>
      <c r="F12" s="13">
        <f>F9/(F10-F11)</f>
        <v>50000</v>
      </c>
    </row>
    <row r="13" spans="2:6" ht="12" thickTop="1" x14ac:dyDescent="0.2"/>
    <row r="15" spans="2:6" ht="12" thickBot="1" x14ac:dyDescent="0.25">
      <c r="B15" s="11" t="s">
        <v>11</v>
      </c>
      <c r="C15" s="11"/>
      <c r="D15" s="11"/>
      <c r="E15" s="12">
        <f>SUM(E18:E117)</f>
        <v>938259.54701409547</v>
      </c>
      <c r="F15" s="12">
        <f>SUM(F18:F117)</f>
        <v>48582.954702894203</v>
      </c>
    </row>
    <row r="17" spans="2:6" x14ac:dyDescent="0.2">
      <c r="B17" s="7" t="s">
        <v>0</v>
      </c>
      <c r="C17" s="7"/>
      <c r="D17" s="7"/>
      <c r="E17" s="7" t="s">
        <v>1</v>
      </c>
      <c r="F17" s="7" t="s">
        <v>2</v>
      </c>
    </row>
    <row r="18" spans="2:6" x14ac:dyDescent="0.2">
      <c r="B18" s="8">
        <v>1</v>
      </c>
      <c r="E18" s="3">
        <f t="shared" ref="E18:E49" si="0">$F$9*(1+$F$11)^B18</f>
        <v>1545</v>
      </c>
      <c r="F18" s="3">
        <f t="shared" ref="F18:F49" si="1">E18/(1+$F$10)^B18</f>
        <v>1457.5471698113206</v>
      </c>
    </row>
    <row r="19" spans="2:6" x14ac:dyDescent="0.2">
      <c r="B19" s="8">
        <f>B18+1</f>
        <v>2</v>
      </c>
      <c r="E19" s="3">
        <f t="shared" si="0"/>
        <v>1591.35</v>
      </c>
      <c r="F19" s="3">
        <f t="shared" si="1"/>
        <v>1416.2958348166605</v>
      </c>
    </row>
    <row r="20" spans="2:6" x14ac:dyDescent="0.2">
      <c r="B20" s="8">
        <f t="shared" ref="B20:B83" si="2">B19+1</f>
        <v>3</v>
      </c>
      <c r="E20" s="3">
        <f t="shared" si="0"/>
        <v>1639.0905</v>
      </c>
      <c r="F20" s="3">
        <f t="shared" si="1"/>
        <v>1376.2119904350568</v>
      </c>
    </row>
    <row r="21" spans="2:6" x14ac:dyDescent="0.2">
      <c r="B21" s="8">
        <f t="shared" si="2"/>
        <v>4</v>
      </c>
      <c r="E21" s="3">
        <f t="shared" si="0"/>
        <v>1688.2632149999999</v>
      </c>
      <c r="F21" s="3">
        <f t="shared" si="1"/>
        <v>1337.2625944793476</v>
      </c>
    </row>
    <row r="22" spans="2:6" x14ac:dyDescent="0.2">
      <c r="B22" s="8">
        <f t="shared" si="2"/>
        <v>5</v>
      </c>
      <c r="E22" s="3">
        <f t="shared" si="0"/>
        <v>1738.9111114499997</v>
      </c>
      <c r="F22" s="3">
        <f t="shared" si="1"/>
        <v>1299.4155399186109</v>
      </c>
    </row>
    <row r="23" spans="2:6" x14ac:dyDescent="0.2">
      <c r="B23" s="8">
        <f t="shared" si="2"/>
        <v>6</v>
      </c>
      <c r="E23" s="3">
        <f t="shared" si="0"/>
        <v>1791.0784447934998</v>
      </c>
      <c r="F23" s="3">
        <f t="shared" si="1"/>
        <v>1262.6396284114805</v>
      </c>
    </row>
    <row r="24" spans="2:6" x14ac:dyDescent="0.2">
      <c r="B24" s="8">
        <f t="shared" si="2"/>
        <v>7</v>
      </c>
      <c r="E24" s="3">
        <f t="shared" si="0"/>
        <v>1844.810798137305</v>
      </c>
      <c r="F24" s="3">
        <f t="shared" si="1"/>
        <v>1226.904544588514</v>
      </c>
    </row>
    <row r="25" spans="2:6" x14ac:dyDescent="0.2">
      <c r="B25" s="8">
        <f t="shared" si="2"/>
        <v>8</v>
      </c>
      <c r="E25" s="3">
        <f t="shared" si="0"/>
        <v>1900.155122081424</v>
      </c>
      <c r="F25" s="3">
        <f t="shared" si="1"/>
        <v>1192.180831062424</v>
      </c>
    </row>
    <row r="26" spans="2:6" x14ac:dyDescent="0.2">
      <c r="B26" s="8">
        <f t="shared" si="2"/>
        <v>9</v>
      </c>
      <c r="E26" s="3">
        <f t="shared" si="0"/>
        <v>1957.1597757438667</v>
      </c>
      <c r="F26" s="3">
        <f t="shared" si="1"/>
        <v>1158.439864145563</v>
      </c>
    </row>
    <row r="27" spans="2:6" x14ac:dyDescent="0.2">
      <c r="B27" s="8">
        <f t="shared" si="2"/>
        <v>10</v>
      </c>
      <c r="E27" s="3">
        <f t="shared" si="0"/>
        <v>2015.8745690161827</v>
      </c>
      <c r="F27" s="3">
        <f t="shared" si="1"/>
        <v>1125.6538302546508</v>
      </c>
    </row>
    <row r="28" spans="2:6" x14ac:dyDescent="0.2">
      <c r="B28" s="8">
        <f t="shared" si="2"/>
        <v>11</v>
      </c>
      <c r="E28" s="3">
        <f t="shared" si="0"/>
        <v>2076.3508060866684</v>
      </c>
      <c r="F28" s="3">
        <f t="shared" si="1"/>
        <v>1093.7957029832926</v>
      </c>
    </row>
    <row r="29" spans="2:6" x14ac:dyDescent="0.2">
      <c r="B29" s="8">
        <f t="shared" si="2"/>
        <v>12</v>
      </c>
      <c r="E29" s="3">
        <f t="shared" si="0"/>
        <v>2138.6413302692681</v>
      </c>
      <c r="F29" s="3">
        <f t="shared" si="1"/>
        <v>1062.8392208233879</v>
      </c>
    </row>
    <row r="30" spans="2:6" x14ac:dyDescent="0.2">
      <c r="B30" s="8">
        <f t="shared" si="2"/>
        <v>13</v>
      </c>
      <c r="E30" s="3">
        <f t="shared" si="0"/>
        <v>2202.8005701773459</v>
      </c>
      <c r="F30" s="3">
        <f t="shared" si="1"/>
        <v>1032.7588655170655</v>
      </c>
    </row>
    <row r="31" spans="2:6" x14ac:dyDescent="0.2">
      <c r="B31" s="8">
        <f t="shared" si="2"/>
        <v>14</v>
      </c>
      <c r="E31" s="3">
        <f t="shared" si="0"/>
        <v>2268.8845872826664</v>
      </c>
      <c r="F31" s="3">
        <f t="shared" si="1"/>
        <v>1003.5298410212995</v>
      </c>
    </row>
    <row r="32" spans="2:6" x14ac:dyDescent="0.2">
      <c r="B32" s="8">
        <f t="shared" si="2"/>
        <v>15</v>
      </c>
      <c r="E32" s="3">
        <f t="shared" si="0"/>
        <v>2336.9511249011466</v>
      </c>
      <c r="F32" s="3">
        <f t="shared" si="1"/>
        <v>975.12805306786629</v>
      </c>
    </row>
    <row r="33" spans="2:6" x14ac:dyDescent="0.2">
      <c r="B33" s="8">
        <f t="shared" si="2"/>
        <v>16</v>
      </c>
      <c r="E33" s="3">
        <f t="shared" si="0"/>
        <v>2407.0596586481806</v>
      </c>
      <c r="F33" s="3">
        <f t="shared" si="1"/>
        <v>947.53008930179465</v>
      </c>
    </row>
    <row r="34" spans="2:6" x14ac:dyDescent="0.2">
      <c r="B34" s="8">
        <f t="shared" si="2"/>
        <v>17</v>
      </c>
      <c r="E34" s="3">
        <f t="shared" si="0"/>
        <v>2479.2714484076259</v>
      </c>
      <c r="F34" s="3">
        <f t="shared" si="1"/>
        <v>920.71319998193246</v>
      </c>
    </row>
    <row r="35" spans="2:6" x14ac:dyDescent="0.2">
      <c r="B35" s="8">
        <f t="shared" si="2"/>
        <v>18</v>
      </c>
      <c r="E35" s="3">
        <f t="shared" si="0"/>
        <v>2553.6495918598548</v>
      </c>
      <c r="F35" s="3">
        <f t="shared" si="1"/>
        <v>894.65527922772685</v>
      </c>
    </row>
    <row r="36" spans="2:6" x14ac:dyDescent="0.2">
      <c r="B36" s="8">
        <f t="shared" si="2"/>
        <v>19</v>
      </c>
      <c r="E36" s="3">
        <f t="shared" si="0"/>
        <v>2630.2590796156505</v>
      </c>
      <c r="F36" s="3">
        <f t="shared" si="1"/>
        <v>869.33484679675337</v>
      </c>
    </row>
    <row r="37" spans="2:6" x14ac:dyDescent="0.2">
      <c r="B37" s="8">
        <f t="shared" si="2"/>
        <v>20</v>
      </c>
      <c r="E37" s="3">
        <f t="shared" si="0"/>
        <v>2709.1668520041198</v>
      </c>
      <c r="F37" s="3">
        <f t="shared" si="1"/>
        <v>844.73103037797728</v>
      </c>
    </row>
    <row r="38" spans="2:6" x14ac:dyDescent="0.2">
      <c r="B38" s="8">
        <f t="shared" si="2"/>
        <v>21</v>
      </c>
      <c r="E38" s="3">
        <f t="shared" si="0"/>
        <v>2790.441857564243</v>
      </c>
      <c r="F38" s="3">
        <f t="shared" si="1"/>
        <v>820.82354838614742</v>
      </c>
    </row>
    <row r="39" spans="2:6" x14ac:dyDescent="0.2">
      <c r="B39" s="8">
        <f t="shared" si="2"/>
        <v>22</v>
      </c>
      <c r="E39" s="3">
        <f t="shared" si="0"/>
        <v>2874.1551132911709</v>
      </c>
      <c r="F39" s="3">
        <f t="shared" si="1"/>
        <v>797.59269324314346</v>
      </c>
    </row>
    <row r="40" spans="2:6" x14ac:dyDescent="0.2">
      <c r="B40" s="8">
        <f t="shared" si="2"/>
        <v>23</v>
      </c>
      <c r="E40" s="3">
        <f t="shared" si="0"/>
        <v>2960.3797666899059</v>
      </c>
      <c r="F40" s="3">
        <f t="shared" si="1"/>
        <v>775.01931513248826</v>
      </c>
    </row>
    <row r="41" spans="2:6" x14ac:dyDescent="0.2">
      <c r="B41" s="8">
        <f t="shared" si="2"/>
        <v>24</v>
      </c>
      <c r="E41" s="3">
        <f t="shared" si="0"/>
        <v>3049.1911596906029</v>
      </c>
      <c r="F41" s="3">
        <f t="shared" si="1"/>
        <v>753.08480621364436</v>
      </c>
    </row>
    <row r="42" spans="2:6" x14ac:dyDescent="0.2">
      <c r="B42" s="8">
        <f t="shared" si="2"/>
        <v>25</v>
      </c>
      <c r="E42" s="3">
        <f t="shared" si="0"/>
        <v>3140.6668944813209</v>
      </c>
      <c r="F42" s="3">
        <f t="shared" si="1"/>
        <v>731.77108528306951</v>
      </c>
    </row>
    <row r="43" spans="2:6" x14ac:dyDescent="0.2">
      <c r="B43" s="8">
        <f t="shared" si="2"/>
        <v>26</v>
      </c>
      <c r="E43" s="3">
        <f t="shared" si="0"/>
        <v>3234.886901315761</v>
      </c>
      <c r="F43" s="3">
        <f t="shared" si="1"/>
        <v>711.06058286939776</v>
      </c>
    </row>
    <row r="44" spans="2:6" x14ac:dyDescent="0.2">
      <c r="B44" s="8">
        <f t="shared" si="2"/>
        <v>27</v>
      </c>
      <c r="E44" s="3">
        <f t="shared" si="0"/>
        <v>3331.9335083552332</v>
      </c>
      <c r="F44" s="3">
        <f t="shared" si="1"/>
        <v>690.93622675045231</v>
      </c>
    </row>
    <row r="45" spans="2:6" x14ac:dyDescent="0.2">
      <c r="B45" s="8">
        <f t="shared" si="2"/>
        <v>28</v>
      </c>
      <c r="E45" s="3">
        <f t="shared" si="0"/>
        <v>3431.8915136058904</v>
      </c>
      <c r="F45" s="3">
        <f t="shared" si="1"/>
        <v>671.38142788015648</v>
      </c>
    </row>
    <row r="46" spans="2:6" x14ac:dyDescent="0.2">
      <c r="B46" s="8">
        <f t="shared" si="2"/>
        <v>29</v>
      </c>
      <c r="E46" s="3">
        <f t="shared" si="0"/>
        <v>3534.8482590140666</v>
      </c>
      <c r="F46" s="3">
        <f t="shared" si="1"/>
        <v>652.38006671373682</v>
      </c>
    </row>
    <row r="47" spans="2:6" x14ac:dyDescent="0.2">
      <c r="B47" s="8">
        <f t="shared" si="2"/>
        <v>30</v>
      </c>
      <c r="E47" s="3">
        <f t="shared" si="0"/>
        <v>3640.8937067844886</v>
      </c>
      <c r="F47" s="3">
        <f t="shared" si="1"/>
        <v>633.91647991995183</v>
      </c>
    </row>
    <row r="48" spans="2:6" x14ac:dyDescent="0.2">
      <c r="B48" s="8">
        <f t="shared" si="2"/>
        <v>31</v>
      </c>
      <c r="E48" s="3">
        <f t="shared" si="0"/>
        <v>3750.1205179880239</v>
      </c>
      <c r="F48" s="3">
        <f t="shared" si="1"/>
        <v>615.97544746938706</v>
      </c>
    </row>
    <row r="49" spans="2:6" x14ac:dyDescent="0.2">
      <c r="B49" s="8">
        <f t="shared" si="2"/>
        <v>32</v>
      </c>
      <c r="E49" s="3">
        <f t="shared" si="0"/>
        <v>3862.6241335276641</v>
      </c>
      <c r="F49" s="3">
        <f t="shared" si="1"/>
        <v>598.54218008817804</v>
      </c>
    </row>
    <row r="50" spans="2:6" x14ac:dyDescent="0.2">
      <c r="B50" s="8">
        <f t="shared" si="2"/>
        <v>33</v>
      </c>
      <c r="E50" s="3">
        <f t="shared" ref="E50:E67" si="3">$F$9*(1+$F$11)^B50</f>
        <v>3978.5028575334941</v>
      </c>
      <c r="F50" s="3">
        <f t="shared" ref="F50:F81" si="4">E50/(1+$F$10)^B50</f>
        <v>581.60230706681455</v>
      </c>
    </row>
    <row r="51" spans="2:6" x14ac:dyDescent="0.2">
      <c r="B51" s="8">
        <f t="shared" si="2"/>
        <v>34</v>
      </c>
      <c r="E51" s="3">
        <f t="shared" si="3"/>
        <v>4097.8579432594979</v>
      </c>
      <c r="F51" s="3">
        <f t="shared" si="4"/>
        <v>565.14186441397999</v>
      </c>
    </row>
    <row r="52" spans="2:6" x14ac:dyDescent="0.2">
      <c r="B52" s="8">
        <f t="shared" si="2"/>
        <v>35</v>
      </c>
      <c r="E52" s="3">
        <f t="shared" si="3"/>
        <v>4220.7936815572839</v>
      </c>
      <c r="F52" s="3">
        <f t="shared" si="4"/>
        <v>549.14728334565984</v>
      </c>
    </row>
    <row r="53" spans="2:6" x14ac:dyDescent="0.2">
      <c r="B53" s="8">
        <f t="shared" si="2"/>
        <v>36</v>
      </c>
      <c r="E53" s="3">
        <f t="shared" si="3"/>
        <v>4347.4174920040023</v>
      </c>
      <c r="F53" s="3">
        <f t="shared" si="4"/>
        <v>533.6053791000279</v>
      </c>
    </row>
    <row r="54" spans="2:6" x14ac:dyDescent="0.2">
      <c r="B54" s="8">
        <f t="shared" si="2"/>
        <v>37</v>
      </c>
      <c r="E54" s="3">
        <f t="shared" si="3"/>
        <v>4477.8400167641212</v>
      </c>
      <c r="F54" s="3">
        <f t="shared" si="4"/>
        <v>518.50334006889489</v>
      </c>
    </row>
    <row r="55" spans="2:6" x14ac:dyDescent="0.2">
      <c r="B55" s="8">
        <f t="shared" si="2"/>
        <v>38</v>
      </c>
      <c r="E55" s="3">
        <f t="shared" si="3"/>
        <v>4612.1752172670449</v>
      </c>
      <c r="F55" s="3">
        <f t="shared" si="4"/>
        <v>503.82871723675629</v>
      </c>
    </row>
    <row r="56" spans="2:6" x14ac:dyDescent="0.2">
      <c r="B56" s="8">
        <f t="shared" si="2"/>
        <v>39</v>
      </c>
      <c r="E56" s="3">
        <f t="shared" si="3"/>
        <v>4750.5404737850567</v>
      </c>
      <c r="F56" s="3">
        <f t="shared" si="4"/>
        <v>489.56941391873488</v>
      </c>
    </row>
    <row r="57" spans="2:6" x14ac:dyDescent="0.2">
      <c r="B57" s="8">
        <f t="shared" si="2"/>
        <v>40</v>
      </c>
      <c r="E57" s="3">
        <f t="shared" si="3"/>
        <v>4893.0566879986081</v>
      </c>
      <c r="F57" s="3">
        <f t="shared" si="4"/>
        <v>475.71367578895939</v>
      </c>
    </row>
    <row r="58" spans="2:6" x14ac:dyDescent="0.2">
      <c r="B58" s="8">
        <f t="shared" si="2"/>
        <v>41</v>
      </c>
      <c r="E58" s="3">
        <f t="shared" si="3"/>
        <v>5039.8483886385666</v>
      </c>
      <c r="F58" s="3">
        <f t="shared" si="4"/>
        <v>462.2500811911587</v>
      </c>
    </row>
    <row r="59" spans="2:6" x14ac:dyDescent="0.2">
      <c r="B59" s="8">
        <f t="shared" si="2"/>
        <v>42</v>
      </c>
      <c r="E59" s="3">
        <f t="shared" si="3"/>
        <v>5191.0438402977243</v>
      </c>
      <c r="F59" s="3">
        <f t="shared" si="4"/>
        <v>449.16753172348439</v>
      </c>
    </row>
    <row r="60" spans="2:6" x14ac:dyDescent="0.2">
      <c r="B60" s="8">
        <f t="shared" si="2"/>
        <v>43</v>
      </c>
      <c r="E60" s="3">
        <f t="shared" si="3"/>
        <v>5346.7751555066552</v>
      </c>
      <c r="F60" s="3">
        <f t="shared" si="4"/>
        <v>436.45524308980072</v>
      </c>
    </row>
    <row r="61" spans="2:6" x14ac:dyDescent="0.2">
      <c r="B61" s="8">
        <f t="shared" si="2"/>
        <v>44</v>
      </c>
      <c r="E61" s="3">
        <f t="shared" si="3"/>
        <v>5507.178410171854</v>
      </c>
      <c r="F61" s="3">
        <f t="shared" si="4"/>
        <v>424.10273620990063</v>
      </c>
    </row>
    <row r="62" spans="2:6" x14ac:dyDescent="0.2">
      <c r="B62" s="8">
        <f t="shared" si="2"/>
        <v>45</v>
      </c>
      <c r="E62" s="3">
        <f t="shared" si="3"/>
        <v>5672.3937624770097</v>
      </c>
      <c r="F62" s="3">
        <f t="shared" si="4"/>
        <v>412.09982858131855</v>
      </c>
    </row>
    <row r="63" spans="2:6" x14ac:dyDescent="0.2">
      <c r="B63" s="8">
        <f t="shared" si="2"/>
        <v>46</v>
      </c>
      <c r="E63" s="3">
        <f t="shared" si="3"/>
        <v>5842.5655753513201</v>
      </c>
      <c r="F63" s="3">
        <f t="shared" si="4"/>
        <v>400.43662588562086</v>
      </c>
    </row>
    <row r="64" spans="2:6" x14ac:dyDescent="0.2">
      <c r="B64" s="8">
        <f t="shared" si="2"/>
        <v>47</v>
      </c>
      <c r="E64" s="3">
        <f t="shared" si="3"/>
        <v>6017.8425426118611</v>
      </c>
      <c r="F64" s="3">
        <f t="shared" si="4"/>
        <v>389.10351383225418</v>
      </c>
    </row>
    <row r="65" spans="2:6" x14ac:dyDescent="0.2">
      <c r="B65" s="8">
        <f t="shared" si="2"/>
        <v>48</v>
      </c>
      <c r="E65" s="3">
        <f t="shared" si="3"/>
        <v>6198.3778188902161</v>
      </c>
      <c r="F65" s="3">
        <f t="shared" si="4"/>
        <v>378.09115023322812</v>
      </c>
    </row>
    <row r="66" spans="2:6" x14ac:dyDescent="0.2">
      <c r="B66" s="8">
        <f t="shared" si="2"/>
        <v>49</v>
      </c>
      <c r="E66" s="3">
        <f t="shared" si="3"/>
        <v>6384.3291534569216</v>
      </c>
      <c r="F66" s="3">
        <f t="shared" si="4"/>
        <v>367.39045730209898</v>
      </c>
    </row>
    <row r="67" spans="2:6" x14ac:dyDescent="0.2">
      <c r="B67" s="8">
        <f t="shared" si="2"/>
        <v>50</v>
      </c>
      <c r="E67" s="3">
        <f t="shared" si="3"/>
        <v>6575.8590280606295</v>
      </c>
      <c r="F67" s="3">
        <f t="shared" si="4"/>
        <v>356.99261417090753</v>
      </c>
    </row>
    <row r="68" spans="2:6" x14ac:dyDescent="0.2">
      <c r="B68" s="8">
        <f t="shared" si="2"/>
        <v>51</v>
      </c>
      <c r="E68" s="3">
        <f t="shared" ref="E68:E113" si="5">$F$9*(1+$F$11)^B68</f>
        <v>6773.134798902448</v>
      </c>
      <c r="F68" s="3">
        <f t="shared" ref="F68:F113" si="6">E68/(1+$F$10)^B68</f>
        <v>346.88904961890063</v>
      </c>
    </row>
    <row r="69" spans="2:6" x14ac:dyDescent="0.2">
      <c r="B69" s="8">
        <f t="shared" si="2"/>
        <v>52</v>
      </c>
      <c r="E69" s="3">
        <f t="shared" si="5"/>
        <v>6976.3288428695214</v>
      </c>
      <c r="F69" s="3">
        <f t="shared" si="6"/>
        <v>337.07143500704495</v>
      </c>
    </row>
    <row r="70" spans="2:6" x14ac:dyDescent="0.2">
      <c r="B70" s="8">
        <f t="shared" si="2"/>
        <v>53</v>
      </c>
      <c r="E70" s="3">
        <f t="shared" si="5"/>
        <v>7185.6187081556063</v>
      </c>
      <c r="F70" s="3">
        <f t="shared" si="6"/>
        <v>327.53167741250581</v>
      </c>
    </row>
    <row r="71" spans="2:6" x14ac:dyDescent="0.2">
      <c r="B71" s="8">
        <f t="shared" si="2"/>
        <v>54</v>
      </c>
      <c r="E71" s="3">
        <f t="shared" si="5"/>
        <v>7401.187269400275</v>
      </c>
      <c r="F71" s="3">
        <f t="shared" si="6"/>
        <v>318.2619129574349</v>
      </c>
    </row>
    <row r="72" spans="2:6" x14ac:dyDescent="0.2">
      <c r="B72" s="8">
        <f t="shared" si="2"/>
        <v>55</v>
      </c>
      <c r="E72" s="3">
        <f t="shared" si="5"/>
        <v>7623.222887482284</v>
      </c>
      <c r="F72" s="3">
        <f t="shared" si="6"/>
        <v>309.25450032656414</v>
      </c>
    </row>
    <row r="73" spans="2:6" x14ac:dyDescent="0.2">
      <c r="B73" s="8">
        <f t="shared" si="2"/>
        <v>56</v>
      </c>
      <c r="E73" s="3">
        <f t="shared" si="5"/>
        <v>7851.9195741067506</v>
      </c>
      <c r="F73" s="3">
        <f t="shared" si="6"/>
        <v>300.50201446826514</v>
      </c>
    </row>
    <row r="74" spans="2:6" x14ac:dyDescent="0.2">
      <c r="B74" s="8">
        <f t="shared" si="2"/>
        <v>57</v>
      </c>
      <c r="E74" s="3">
        <f t="shared" si="5"/>
        <v>8087.4771613299545</v>
      </c>
      <c r="F74" s="3">
        <f t="shared" si="6"/>
        <v>291.99724047388031</v>
      </c>
    </row>
    <row r="75" spans="2:6" x14ac:dyDescent="0.2">
      <c r="B75" s="8">
        <f t="shared" si="2"/>
        <v>58</v>
      </c>
      <c r="E75" s="3">
        <f t="shared" si="5"/>
        <v>8330.1014761698534</v>
      </c>
      <c r="F75" s="3">
        <f t="shared" si="6"/>
        <v>283.73316763027992</v>
      </c>
    </row>
    <row r="76" spans="2:6" x14ac:dyDescent="0.2">
      <c r="B76" s="8">
        <f t="shared" si="2"/>
        <v>59</v>
      </c>
      <c r="E76" s="3">
        <f t="shared" si="5"/>
        <v>8580.0045204549479</v>
      </c>
      <c r="F76" s="3">
        <f t="shared" si="6"/>
        <v>275.70298364074358</v>
      </c>
    </row>
    <row r="77" spans="2:6" x14ac:dyDescent="0.2">
      <c r="B77" s="8">
        <f t="shared" si="2"/>
        <v>60</v>
      </c>
      <c r="E77" s="3">
        <f t="shared" si="5"/>
        <v>8837.4046560685965</v>
      </c>
      <c r="F77" s="3">
        <f t="shared" si="6"/>
        <v>267.90006900940182</v>
      </c>
    </row>
    <row r="78" spans="2:6" x14ac:dyDescent="0.2">
      <c r="B78" s="8">
        <f t="shared" si="2"/>
        <v>61</v>
      </c>
      <c r="E78" s="3">
        <f t="shared" si="5"/>
        <v>9102.526795750653</v>
      </c>
      <c r="F78" s="3">
        <f t="shared" si="6"/>
        <v>260.31799158460734</v>
      </c>
    </row>
    <row r="79" spans="2:6" x14ac:dyDescent="0.2">
      <c r="B79" s="8">
        <f t="shared" si="2"/>
        <v>62</v>
      </c>
      <c r="E79" s="3">
        <f t="shared" si="5"/>
        <v>9375.6025996231729</v>
      </c>
      <c r="F79" s="3">
        <f t="shared" si="6"/>
        <v>252.95050125674109</v>
      </c>
    </row>
    <row r="80" spans="2:6" x14ac:dyDescent="0.2">
      <c r="B80" s="8">
        <f t="shared" si="2"/>
        <v>63</v>
      </c>
      <c r="E80" s="3">
        <f t="shared" si="5"/>
        <v>9656.8706776118688</v>
      </c>
      <c r="F80" s="3">
        <f t="shared" si="6"/>
        <v>245.79152480607857</v>
      </c>
    </row>
    <row r="81" spans="2:6" x14ac:dyDescent="0.2">
      <c r="B81" s="8">
        <f t="shared" si="2"/>
        <v>64</v>
      </c>
      <c r="E81" s="3">
        <f t="shared" si="5"/>
        <v>9946.5767979402244</v>
      </c>
      <c r="F81" s="3">
        <f t="shared" si="6"/>
        <v>238.83516089647264</v>
      </c>
    </row>
    <row r="82" spans="2:6" x14ac:dyDescent="0.2">
      <c r="B82" s="8">
        <f t="shared" si="2"/>
        <v>65</v>
      </c>
      <c r="E82" s="3">
        <f t="shared" si="5"/>
        <v>10244.97410187843</v>
      </c>
      <c r="F82" s="3">
        <f t="shared" si="6"/>
        <v>232.07567521072338</v>
      </c>
    </row>
    <row r="83" spans="2:6" x14ac:dyDescent="0.2">
      <c r="B83" s="8">
        <f t="shared" si="2"/>
        <v>66</v>
      </c>
      <c r="E83" s="3">
        <f t="shared" si="5"/>
        <v>10552.323324934783</v>
      </c>
      <c r="F83" s="3">
        <f t="shared" si="6"/>
        <v>225.50749572362744</v>
      </c>
    </row>
    <row r="84" spans="2:6" x14ac:dyDescent="0.2">
      <c r="B84" s="8">
        <f t="shared" ref="B84:B117" si="7">B83+1</f>
        <v>67</v>
      </c>
      <c r="E84" s="3">
        <f t="shared" si="5"/>
        <v>10868.893024682828</v>
      </c>
      <c r="F84" s="3">
        <f t="shared" si="6"/>
        <v>219.12520810880778</v>
      </c>
    </row>
    <row r="85" spans="2:6" x14ac:dyDescent="0.2">
      <c r="B85" s="8">
        <f t="shared" si="7"/>
        <v>68</v>
      </c>
      <c r="E85" s="3">
        <f t="shared" si="5"/>
        <v>11194.95981542331</v>
      </c>
      <c r="F85" s="3">
        <f t="shared" si="6"/>
        <v>212.92355127553955</v>
      </c>
    </row>
    <row r="86" spans="2:6" x14ac:dyDescent="0.2">
      <c r="B86" s="8">
        <f t="shared" si="7"/>
        <v>69</v>
      </c>
      <c r="E86" s="3">
        <f t="shared" si="5"/>
        <v>11530.808609886009</v>
      </c>
      <c r="F86" s="3">
        <f t="shared" si="6"/>
        <v>206.8974130318922</v>
      </c>
    </row>
    <row r="87" spans="2:6" x14ac:dyDescent="0.2">
      <c r="B87" s="8">
        <f t="shared" si="7"/>
        <v>70</v>
      </c>
      <c r="E87" s="3">
        <f t="shared" si="5"/>
        <v>11876.732868182589</v>
      </c>
      <c r="F87" s="3">
        <f t="shared" si="6"/>
        <v>201.04182587061223</v>
      </c>
    </row>
    <row r="88" spans="2:6" x14ac:dyDescent="0.2">
      <c r="B88" s="8">
        <f t="shared" si="7"/>
        <v>71</v>
      </c>
      <c r="E88" s="3">
        <f t="shared" si="5"/>
        <v>12233.034854228068</v>
      </c>
      <c r="F88" s="3">
        <f t="shared" si="6"/>
        <v>195.35196287427414</v>
      </c>
    </row>
    <row r="89" spans="2:6" x14ac:dyDescent="0.2">
      <c r="B89" s="8">
        <f t="shared" si="7"/>
        <v>72</v>
      </c>
      <c r="E89" s="3">
        <f t="shared" si="5"/>
        <v>12600.025899854909</v>
      </c>
      <c r="F89" s="3">
        <f t="shared" si="6"/>
        <v>189.82313373632297</v>
      </c>
    </row>
    <row r="90" spans="2:6" x14ac:dyDescent="0.2">
      <c r="B90" s="8">
        <f t="shared" si="7"/>
        <v>73</v>
      </c>
      <c r="E90" s="3">
        <f t="shared" si="5"/>
        <v>12978.026676850557</v>
      </c>
      <c r="F90" s="3">
        <f t="shared" si="6"/>
        <v>184.45078089472895</v>
      </c>
    </row>
    <row r="91" spans="2:6" x14ac:dyDescent="0.2">
      <c r="B91" s="8">
        <f t="shared" si="7"/>
        <v>74</v>
      </c>
      <c r="E91" s="3">
        <f t="shared" si="5"/>
        <v>13367.367477156073</v>
      </c>
      <c r="F91" s="3">
        <f t="shared" si="6"/>
        <v>179.23047577506679</v>
      </c>
    </row>
    <row r="92" spans="2:6" x14ac:dyDescent="0.2">
      <c r="B92" s="8">
        <f t="shared" si="7"/>
        <v>75</v>
      </c>
      <c r="E92" s="3">
        <f t="shared" si="5"/>
        <v>13768.388501470756</v>
      </c>
      <c r="F92" s="3">
        <f t="shared" si="6"/>
        <v>174.15791513992335</v>
      </c>
    </row>
    <row r="93" spans="2:6" x14ac:dyDescent="0.2">
      <c r="B93" s="8">
        <f t="shared" si="7"/>
        <v>76</v>
      </c>
      <c r="E93" s="3">
        <f t="shared" si="5"/>
        <v>14181.440156514876</v>
      </c>
      <c r="F93" s="3">
        <f t="shared" si="6"/>
        <v>169.22891754162362</v>
      </c>
    </row>
    <row r="94" spans="2:6" x14ac:dyDescent="0.2">
      <c r="B94" s="8">
        <f t="shared" si="7"/>
        <v>77</v>
      </c>
      <c r="E94" s="3">
        <f t="shared" si="5"/>
        <v>14606.883361210323</v>
      </c>
      <c r="F94" s="3">
        <f t="shared" si="6"/>
        <v>164.43941987535123</v>
      </c>
    </row>
    <row r="95" spans="2:6" x14ac:dyDescent="0.2">
      <c r="B95" s="8">
        <f t="shared" si="7"/>
        <v>78</v>
      </c>
      <c r="E95" s="3">
        <f t="shared" si="5"/>
        <v>15045.089862046634</v>
      </c>
      <c r="F95" s="3">
        <f t="shared" si="6"/>
        <v>159.78547402982244</v>
      </c>
    </row>
    <row r="96" spans="2:6" x14ac:dyDescent="0.2">
      <c r="B96" s="8">
        <f t="shared" si="7"/>
        <v>79</v>
      </c>
      <c r="E96" s="3">
        <f t="shared" si="5"/>
        <v>15496.442557908034</v>
      </c>
      <c r="F96" s="3">
        <f t="shared" si="6"/>
        <v>155.26324363275197</v>
      </c>
    </row>
    <row r="97" spans="2:6" x14ac:dyDescent="0.2">
      <c r="B97" s="8">
        <f t="shared" si="7"/>
        <v>80</v>
      </c>
      <c r="E97" s="3">
        <f t="shared" si="5"/>
        <v>15961.335834645271</v>
      </c>
      <c r="F97" s="3">
        <f t="shared" si="6"/>
        <v>150.86900088842881</v>
      </c>
    </row>
    <row r="98" spans="2:6" x14ac:dyDescent="0.2">
      <c r="B98" s="8">
        <f t="shared" si="7"/>
        <v>81</v>
      </c>
      <c r="E98" s="3">
        <f t="shared" si="5"/>
        <v>16440.175909684629</v>
      </c>
      <c r="F98" s="3">
        <f t="shared" si="6"/>
        <v>146.59912350479399</v>
      </c>
    </row>
    <row r="99" spans="2:6" x14ac:dyDescent="0.2">
      <c r="B99" s="8">
        <f t="shared" si="7"/>
        <v>82</v>
      </c>
      <c r="E99" s="3">
        <f t="shared" si="5"/>
        <v>16933.38118697517</v>
      </c>
      <c r="F99" s="3">
        <f t="shared" si="6"/>
        <v>142.45009170748853</v>
      </c>
    </row>
    <row r="100" spans="2:6" x14ac:dyDescent="0.2">
      <c r="B100" s="8">
        <f t="shared" si="7"/>
        <v>83</v>
      </c>
      <c r="E100" s="3">
        <f t="shared" si="5"/>
        <v>17441.382622584424</v>
      </c>
      <c r="F100" s="3">
        <f t="shared" si="6"/>
        <v>138.41848533840863</v>
      </c>
    </row>
    <row r="101" spans="2:6" x14ac:dyDescent="0.2">
      <c r="B101" s="8">
        <f t="shared" si="7"/>
        <v>84</v>
      </c>
      <c r="E101" s="3">
        <f t="shared" si="5"/>
        <v>17964.624101261958</v>
      </c>
      <c r="F101" s="3">
        <f t="shared" si="6"/>
        <v>134.50098103637822</v>
      </c>
    </row>
    <row r="102" spans="2:6" x14ac:dyDescent="0.2">
      <c r="B102" s="8">
        <f t="shared" si="7"/>
        <v>85</v>
      </c>
      <c r="E102" s="3">
        <f t="shared" si="5"/>
        <v>18503.562824299814</v>
      </c>
      <c r="F102" s="3">
        <f t="shared" si="6"/>
        <v>130.69434949761276</v>
      </c>
    </row>
    <row r="103" spans="2:6" x14ac:dyDescent="0.2">
      <c r="B103" s="8">
        <f t="shared" si="7"/>
        <v>86</v>
      </c>
      <c r="E103" s="3">
        <f t="shared" si="5"/>
        <v>19058.669709028807</v>
      </c>
      <c r="F103" s="3">
        <f t="shared" si="6"/>
        <v>126.99545281371803</v>
      </c>
    </row>
    <row r="104" spans="2:6" x14ac:dyDescent="0.2">
      <c r="B104" s="8">
        <f t="shared" si="7"/>
        <v>87</v>
      </c>
      <c r="E104" s="3">
        <f t="shared" si="5"/>
        <v>19630.429800299677</v>
      </c>
      <c r="F104" s="3">
        <f t="shared" si="6"/>
        <v>123.40124188502791</v>
      </c>
    </row>
    <row r="105" spans="2:6" x14ac:dyDescent="0.2">
      <c r="B105" s="8">
        <f t="shared" si="7"/>
        <v>88</v>
      </c>
      <c r="E105" s="3">
        <f t="shared" si="5"/>
        <v>20219.34269430866</v>
      </c>
      <c r="F105" s="3">
        <f t="shared" si="6"/>
        <v>119.90875390714974</v>
      </c>
    </row>
    <row r="106" spans="2:6" x14ac:dyDescent="0.2">
      <c r="B106" s="8">
        <f t="shared" si="7"/>
        <v>89</v>
      </c>
      <c r="E106" s="3">
        <f t="shared" si="5"/>
        <v>20825.922975137921</v>
      </c>
      <c r="F106" s="3">
        <f t="shared" si="6"/>
        <v>116.51510992864551</v>
      </c>
    </row>
    <row r="107" spans="2:6" x14ac:dyDescent="0.2">
      <c r="B107" s="8">
        <f t="shared" si="7"/>
        <v>90</v>
      </c>
      <c r="E107" s="3">
        <f t="shared" si="5"/>
        <v>21450.700664392061</v>
      </c>
      <c r="F107" s="3">
        <f t="shared" si="6"/>
        <v>113.2175124778348</v>
      </c>
    </row>
    <row r="108" spans="2:6" x14ac:dyDescent="0.2">
      <c r="B108" s="8">
        <f t="shared" si="7"/>
        <v>91</v>
      </c>
      <c r="E108" s="3">
        <f t="shared" si="5"/>
        <v>22094.22168432382</v>
      </c>
      <c r="F108" s="3">
        <f t="shared" si="6"/>
        <v>110.01324325676397</v>
      </c>
    </row>
    <row r="109" spans="2:6" x14ac:dyDescent="0.2">
      <c r="B109" s="8">
        <f t="shared" si="7"/>
        <v>92</v>
      </c>
      <c r="E109" s="3">
        <f t="shared" si="5"/>
        <v>22757.048334853534</v>
      </c>
      <c r="F109" s="3">
        <f t="shared" si="6"/>
        <v>106.89966090044045</v>
      </c>
    </row>
    <row r="110" spans="2:6" x14ac:dyDescent="0.2">
      <c r="B110" s="8">
        <f t="shared" si="7"/>
        <v>93</v>
      </c>
      <c r="E110" s="3">
        <f t="shared" si="5"/>
        <v>23439.759784899139</v>
      </c>
      <c r="F110" s="3">
        <f t="shared" si="6"/>
        <v>103.87419879948459</v>
      </c>
    </row>
    <row r="111" spans="2:6" x14ac:dyDescent="0.2">
      <c r="B111" s="8">
        <f t="shared" si="7"/>
        <v>94</v>
      </c>
      <c r="E111" s="3">
        <f t="shared" si="5"/>
        <v>24142.952578446115</v>
      </c>
      <c r="F111" s="3">
        <f t="shared" si="6"/>
        <v>100.93436298440483</v>
      </c>
    </row>
    <row r="112" spans="2:6" x14ac:dyDescent="0.2">
      <c r="B112" s="8">
        <f t="shared" si="7"/>
        <v>95</v>
      </c>
      <c r="E112" s="3">
        <f t="shared" si="5"/>
        <v>24867.2411557995</v>
      </c>
      <c r="F112" s="3">
        <f t="shared" si="6"/>
        <v>98.077730069751851</v>
      </c>
    </row>
    <row r="113" spans="2:6" x14ac:dyDescent="0.2">
      <c r="B113" s="8">
        <f t="shared" si="7"/>
        <v>96</v>
      </c>
      <c r="E113" s="3">
        <f t="shared" si="5"/>
        <v>25613.258390473482</v>
      </c>
      <c r="F113" s="3">
        <f t="shared" si="6"/>
        <v>95.301945256456989</v>
      </c>
    </row>
    <row r="114" spans="2:6" x14ac:dyDescent="0.2">
      <c r="B114" s="8">
        <f t="shared" si="7"/>
        <v>97</v>
      </c>
      <c r="E114" s="3">
        <f t="shared" ref="E114:E117" si="8">$F$9*(1+$F$11)^B114</f>
        <v>26381.656142187687</v>
      </c>
      <c r="F114" s="3">
        <f t="shared" ref="F114:F117" si="9">E114/(1+$F$10)^B114</f>
        <v>92.604720390708223</v>
      </c>
    </row>
    <row r="115" spans="2:6" x14ac:dyDescent="0.2">
      <c r="B115" s="8">
        <f t="shared" si="7"/>
        <v>98</v>
      </c>
      <c r="E115" s="3">
        <f t="shared" si="8"/>
        <v>27173.105826453309</v>
      </c>
      <c r="F115" s="3">
        <f t="shared" si="9"/>
        <v>89.983832077763608</v>
      </c>
    </row>
    <row r="116" spans="2:6" x14ac:dyDescent="0.2">
      <c r="B116" s="8">
        <f t="shared" si="7"/>
        <v>99</v>
      </c>
      <c r="E116" s="3">
        <f t="shared" si="8"/>
        <v>27988.299001246916</v>
      </c>
      <c r="F116" s="3">
        <f t="shared" si="9"/>
        <v>87.437119849147663</v>
      </c>
    </row>
    <row r="117" spans="2:6" x14ac:dyDescent="0.2">
      <c r="B117" s="8">
        <f t="shared" si="7"/>
        <v>100</v>
      </c>
      <c r="E117" s="3">
        <f t="shared" si="8"/>
        <v>28827.947971284324</v>
      </c>
      <c r="F117" s="3">
        <f t="shared" si="9"/>
        <v>84.962484381718951</v>
      </c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42ED8A-E37B-406F-B9D6-01E55D0AAA5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41D70F9-46B3-40BC-B250-7904D7127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D435C7-3203-4E76-BA57-34DB643ACD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GRvsTVM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2020-02-05T06:50:31Z</dcterms:created>
  <dcterms:modified xsi:type="dcterms:W3CDTF">2020-02-06T12:23:28Z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